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<sst xmlns="http://schemas.openxmlformats.org/spreadsheetml/2006/main" count="178" uniqueCount="71">
  <si>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</si>
  <si>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</si>
  <si>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</si>
  <si>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</si>
  <si>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</si>
  <si>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</si>
  <si>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</si>
  <si>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</si>
  <si>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</si>
  <si>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</si>
  <si>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</si>
  <si>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</si>
  <si>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</si>
  <si>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</si>
  <si>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</si>
  <si>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</si>
  <si>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</si>
  <si>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</si>
  <si>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</si>
  <si>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</si>
  <si>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</si>
  <si>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</si>
  <si>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</si>
  <si>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</si>
  <si>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</si>
  <si>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Nos</t>
  </si>
  <si>
    <t>Excess(+)</t>
  </si>
  <si>
    <t>Construction of chamber for 100mm sluice plates</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</si>
  <si>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</si>
  <si>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</si>
  <si>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</si>
  <si>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</si>
  <si>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</si>
  <si>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</si>
  <si>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</si>
  <si>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</si>
  <si>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</si>
  <si>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</si>
  <si>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</si>
  <si>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</si>
  <si>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</si>
  <si>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</si>
  <si>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</si>
  <si>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</si>
  <si>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</si>
  <si>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</si>
  <si>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</si>
  <si>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</si>
  <si>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rPr>
        <b/>
        <sz val="14"/>
        <color indexed="21"/>
        <rFont val="Arial"/>
        <family val="2"/>
      </rPr>
      <t>Tender Inviting Authority :</t>
    </r>
    <r>
      <rPr>
        <b/>
        <sz val="14"/>
        <color indexed="60"/>
        <rFont val="Arial"/>
        <family val="2"/>
      </rPr>
      <t xml:space="preserve"> In-Charge, Works Department, B.C.K.V., Mohanpur, Nadia</t>
    </r>
  </si>
  <si>
    <t>item01</t>
  </si>
  <si>
    <t>item02</t>
  </si>
  <si>
    <t>item03</t>
  </si>
  <si>
    <t>item04</t>
  </si>
  <si>
    <t>item05</t>
  </si>
  <si>
    <t>item06</t>
  </si>
  <si>
    <t>item07</t>
  </si>
  <si>
    <t>item08</t>
  </si>
  <si>
    <t>item09</t>
  </si>
  <si>
    <t>Supply of High-Quality UHF band frequency duet (handheld + handheld) wireless Microphone system with Commissioning, Integration with Wire, Casing &amp; Accessories (Make - AHUJA, Model - XR-40HH)</t>
  </si>
  <si>
    <t>Supply of High-Quality UHF band frequency duet (handheld + handheld) wireless Microphone system with Commissioning, Integration with Accessories (Make - AHUJA, Model - XR-40HL)</t>
  </si>
  <si>
    <t>Supply of PA Lectern System with Commissioning, Integration with Wire, Casing &amp; Accessories (Make - AHUJA, Model - ASL-3000R)</t>
  </si>
  <si>
    <t>Supply of 90W RMS/135W Max. 2-Way Compact PA Wall Speaker with Commissioning, Integration with Wire, Casing &amp; Accessories (Make - AHUJA, Model - ASX-912BT)</t>
  </si>
  <si>
    <t>Supply of 90W RMS/45W Max. 2-Way Compact PA Wall Speaker with Commissioning, Integration with Wire, Casing &amp; Accessories (Make - AHUJA, Model - ASX-312BT)</t>
  </si>
  <si>
    <t>Supply of PA Audio Mixer with Commissioning, Integration with Wire, Casing &amp; Accessories (Make - AHUJA, Model - MMX-55)</t>
  </si>
  <si>
    <t>Supply of 9U Rack with Commissioning, Integration with Accessories (800 mm x 600 mm)</t>
  </si>
  <si>
    <t>mtr.</t>
  </si>
  <si>
    <r>
      <rPr>
        <b/>
        <sz val="14"/>
        <color indexed="21"/>
        <rFont val="Arial"/>
        <family val="2"/>
      </rPr>
      <t>Name of Work :</t>
    </r>
    <r>
      <rPr>
        <b/>
        <sz val="14"/>
        <color indexed="60"/>
        <rFont val="Arial"/>
        <family val="2"/>
      </rPr>
      <t xml:space="preserve"> Supplying and installation of Public Address (PA) system at Faculty of Agricultural Engineering under B.C.K.V., Mohanpur, Nadia (2nd call)</t>
    </r>
  </si>
  <si>
    <r>
      <t xml:space="preserve">GST 12% + CESS 1% Amount in INR
</t>
    </r>
    <r>
      <rPr>
        <b/>
        <sz val="11"/>
        <color indexed="10"/>
        <rFont val="Arial"/>
        <family val="2"/>
      </rPr>
      <t>Rs.      P</t>
    </r>
  </si>
  <si>
    <r>
      <rPr>
        <b/>
        <sz val="14"/>
        <color indexed="21"/>
        <rFont val="Arial"/>
        <family val="2"/>
      </rPr>
      <t>Contract No :</t>
    </r>
    <r>
      <rPr>
        <b/>
        <sz val="14"/>
        <color indexed="60"/>
        <rFont val="Arial"/>
        <family val="2"/>
      </rPr>
      <t xml:space="preserve">  WD / BCKV / NIT – 02(e) / 2022-23 (Sl. No. 07)</t>
    </r>
  </si>
  <si>
    <t>Supply of 450W Max., 350W RMS at 10% THD, High Wattage PA Mixer Amplifier with Commissioning, Integration with Wire, Casing &amp; Accessories (Make - AHUJA, Model - SSA-350)</t>
  </si>
  <si>
    <t>Supplying and fixing of Cable connection for mixer amplifier to wall speaker with PVC conduit pipe and including all accessories.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</si>
</sst>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4"/>
      <color indexed="21"/>
      <name val="Arial"/>
      <family val="2"/>
    </font>
    <font>
      <b/>
      <sz val="14"/>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6"/>
      <name val="Arial"/>
      <family val="2"/>
    </font>
    <font>
      <b/>
      <sz val="14"/>
      <color indexed="17"/>
      <name val="Arial"/>
      <family val="2"/>
    </font>
    <font>
      <sz val="11"/>
      <color indexed="8"/>
      <name val="Arial"/>
      <family val="2"/>
    </font>
    <font>
      <b/>
      <sz val="11"/>
      <color indexed="18"/>
      <name val="Arial"/>
      <family val="2"/>
    </font>
    <font>
      <sz val="12"/>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800000"/>
      <name val="Arial"/>
      <family val="2"/>
    </font>
    <font>
      <b/>
      <sz val="14"/>
      <color rgb="FF007A37"/>
      <name val="Arial"/>
      <family val="2"/>
    </font>
    <font>
      <sz val="11"/>
      <color rgb="FF000000"/>
      <name val="Arial"/>
      <family val="2"/>
    </font>
    <font>
      <b/>
      <sz val="11"/>
      <color rgb="FF000066"/>
      <name val="Arial"/>
      <family val="2"/>
    </font>
    <font>
      <sz val="12"/>
      <color theme="1"/>
      <name val="Arial Narrow"/>
      <family val="2"/>
    </font>
    <font>
      <b/>
      <u val="single"/>
      <sz val="16"/>
      <color rgb="FFFF0000"/>
      <name val="Arial"/>
      <family val="2"/>
    </font>
    <font>
      <b/>
      <sz val="14"/>
      <color theme="9" tint="-0.4999699890613556"/>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EAEAEA"/>
        <bgColor indexed="64"/>
      </patternFill>
    </fill>
    <fill>
      <patternFill patternType="solid">
        <fgColor rgb="FFDDDDDD"/>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1" xfId="57" applyNumberFormat="1" applyFont="1" applyFill="1" applyBorder="1" applyAlignment="1" applyProtection="1">
      <alignment vertical="top"/>
      <protection/>
    </xf>
    <xf numFmtId="0" fontId="3" fillId="0" borderId="12"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0" xfId="59" applyNumberFormat="1" applyFont="1" applyFill="1" applyBorder="1" applyAlignment="1">
      <alignment horizontal="left" vertical="top"/>
      <protection/>
    </xf>
    <xf numFmtId="0" fontId="3" fillId="0" borderId="11"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2" xfId="59" applyNumberFormat="1" applyFont="1" applyFill="1" applyBorder="1" applyAlignment="1" applyProtection="1">
      <alignment vertical="center" wrapText="1"/>
      <protection locked="0"/>
    </xf>
    <xf numFmtId="0" fontId="69" fillId="33" borderId="12" xfId="59" applyNumberFormat="1" applyFont="1" applyFill="1" applyBorder="1" applyAlignment="1" applyProtection="1">
      <alignment vertical="center" wrapText="1"/>
      <protection locked="0"/>
    </xf>
    <xf numFmtId="0" fontId="66" fillId="0" borderId="12" xfId="59" applyNumberFormat="1" applyFont="1" applyFill="1" applyBorder="1" applyAlignment="1">
      <alignment vertical="top"/>
      <protection/>
    </xf>
    <xf numFmtId="0" fontId="12" fillId="0" borderId="12" xfId="59" applyNumberFormat="1" applyFont="1" applyFill="1" applyBorder="1" applyAlignment="1" applyProtection="1">
      <alignment vertical="center" wrapText="1"/>
      <protection locked="0"/>
    </xf>
    <xf numFmtId="0" fontId="12" fillId="0" borderId="12" xfId="64" applyNumberFormat="1" applyFont="1" applyFill="1" applyBorder="1" applyAlignment="1" applyProtection="1">
      <alignment vertical="center" wrapText="1"/>
      <protection locked="0"/>
    </xf>
    <xf numFmtId="0" fontId="13" fillId="0" borderId="12"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2" xfId="59" applyNumberFormat="1" applyFont="1" applyFill="1" applyBorder="1" applyAlignment="1">
      <alignment vertical="top" wrapText="1"/>
      <protection/>
    </xf>
    <xf numFmtId="0" fontId="10"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70" fillId="33" borderId="12" xfId="64" applyNumberFormat="1" applyFont="1" applyFill="1" applyBorder="1" applyAlignment="1">
      <alignment horizontal="center" vertical="center"/>
    </xf>
    <xf numFmtId="0" fontId="71"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center" wrapText="1"/>
      <protection/>
    </xf>
    <xf numFmtId="2" fontId="3" fillId="0" borderId="10" xfId="59" applyNumberFormat="1" applyFont="1" applyFill="1" applyBorder="1" applyAlignment="1">
      <alignment vertical="center"/>
      <protection/>
    </xf>
    <xf numFmtId="0" fontId="2" fillId="0" borderId="10" xfId="57" applyNumberFormat="1" applyFont="1" applyFill="1" applyBorder="1" applyAlignment="1" applyProtection="1">
      <alignment horizontal="right" vertical="center"/>
      <protection locked="0"/>
    </xf>
    <xf numFmtId="0" fontId="3" fillId="0" borderId="10" xfId="59" applyNumberFormat="1" applyFont="1" applyFill="1" applyBorder="1" applyAlignment="1">
      <alignment vertical="center"/>
      <protection/>
    </xf>
    <xf numFmtId="0" fontId="3" fillId="0" borderId="10" xfId="57" applyNumberFormat="1" applyFont="1" applyFill="1" applyBorder="1" applyAlignment="1">
      <alignment vertical="center"/>
      <protection/>
    </xf>
    <xf numFmtId="0" fontId="2" fillId="0" borderId="10"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0" xfId="57" applyNumberFormat="1" applyFont="1" applyFill="1" applyBorder="1" applyAlignment="1">
      <alignment horizontal="center" vertical="center" wrapText="1"/>
      <protection/>
    </xf>
    <xf numFmtId="0" fontId="3" fillId="0" borderId="14" xfId="57" applyNumberFormat="1" applyFont="1" applyFill="1" applyBorder="1" applyAlignment="1">
      <alignment vertical="top"/>
      <protection/>
    </xf>
    <xf numFmtId="2" fontId="2" fillId="0" borderId="10" xfId="57" applyNumberFormat="1" applyFont="1" applyFill="1" applyBorder="1" applyAlignment="1" applyProtection="1">
      <alignment vertical="center"/>
      <protection locked="0"/>
    </xf>
    <xf numFmtId="0" fontId="72" fillId="0" borderId="10" xfId="59" applyNumberFormat="1" applyFont="1" applyFill="1" applyBorder="1" applyAlignment="1">
      <alignment horizontal="left" vertical="center" wrapText="1"/>
      <protection/>
    </xf>
    <xf numFmtId="2" fontId="2" fillId="33" borderId="10" xfId="57" applyNumberFormat="1" applyFont="1" applyFill="1" applyBorder="1" applyAlignment="1" applyProtection="1">
      <alignment horizontal="right" vertical="center"/>
      <protection locked="0"/>
    </xf>
    <xf numFmtId="2" fontId="2" fillId="0" borderId="10" xfId="57" applyNumberFormat="1" applyFont="1" applyFill="1" applyBorder="1" applyAlignment="1" applyProtection="1">
      <alignment vertical="center" wrapText="1"/>
      <protection locked="0"/>
    </xf>
    <xf numFmtId="2" fontId="2" fillId="0" borderId="10" xfId="58" applyNumberFormat="1" applyFont="1" applyFill="1" applyBorder="1" applyAlignment="1">
      <alignment horizontal="right" vertical="center"/>
      <protection/>
    </xf>
    <xf numFmtId="0" fontId="2" fillId="35" borderId="10" xfId="57" applyNumberFormat="1" applyFont="1" applyFill="1" applyBorder="1" applyAlignment="1">
      <alignment horizontal="center" vertical="top" wrapText="1"/>
      <protection/>
    </xf>
    <xf numFmtId="0" fontId="2" fillId="35" borderId="10" xfId="59" applyNumberFormat="1" applyFont="1" applyFill="1" applyBorder="1" applyAlignment="1">
      <alignment horizontal="center" vertical="top" wrapText="1"/>
      <protection/>
    </xf>
    <xf numFmtId="0" fontId="73" fillId="35" borderId="10" xfId="59" applyNumberFormat="1" applyFont="1" applyFill="1" applyBorder="1" applyAlignment="1">
      <alignment horizontal="center" vertical="top" wrapText="1"/>
      <protection/>
    </xf>
    <xf numFmtId="0" fontId="73" fillId="35" borderId="10" xfId="59" applyNumberFormat="1" applyFont="1" applyFill="1" applyBorder="1" applyAlignment="1">
      <alignment vertical="top" wrapText="1"/>
      <protection/>
    </xf>
    <xf numFmtId="2" fontId="2" fillId="0" borderId="10" xfId="59" applyNumberFormat="1" applyFont="1" applyFill="1" applyBorder="1" applyAlignment="1">
      <alignment horizontal="right" vertical="center"/>
      <protection/>
    </xf>
    <xf numFmtId="0" fontId="74" fillId="0" borderId="10" xfId="0" applyFont="1" applyFill="1" applyBorder="1" applyAlignment="1">
      <alignment horizontal="justify" vertical="center" wrapText="1"/>
    </xf>
    <xf numFmtId="0" fontId="3" fillId="0" borderId="10" xfId="59" applyNumberFormat="1" applyFont="1" applyFill="1" applyBorder="1" applyAlignment="1">
      <alignment horizontal="center" vertical="center"/>
      <protection/>
    </xf>
    <xf numFmtId="2" fontId="5" fillId="0" borderId="10" xfId="59" applyNumberFormat="1" applyFont="1" applyFill="1" applyBorder="1" applyAlignment="1">
      <alignment vertical="center"/>
      <protection/>
    </xf>
    <xf numFmtId="0" fontId="2" fillId="0" borderId="10" xfId="59" applyNumberFormat="1" applyFont="1" applyFill="1" applyBorder="1" applyAlignment="1">
      <alignment horizontal="left" vertical="center"/>
      <protection/>
    </xf>
    <xf numFmtId="0" fontId="2" fillId="0" borderId="13" xfId="59" applyNumberFormat="1" applyFont="1" applyFill="1" applyBorder="1" applyAlignment="1">
      <alignment horizontal="left" vertical="center"/>
      <protection/>
    </xf>
    <xf numFmtId="2" fontId="3" fillId="0" borderId="10" xfId="59" applyNumberFormat="1" applyFont="1" applyFill="1" applyBorder="1" applyAlignment="1">
      <alignment horizontal="center" vertical="center"/>
      <protection/>
    </xf>
    <xf numFmtId="0" fontId="3" fillId="0" borderId="10" xfId="57" applyNumberFormat="1" applyFont="1" applyFill="1" applyBorder="1" applyAlignment="1">
      <alignment horizontal="center" vertical="center"/>
      <protection/>
    </xf>
    <xf numFmtId="0" fontId="2" fillId="0" borderId="13" xfId="59"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0" borderId="15" xfId="59" applyNumberFormat="1" applyFont="1" applyFill="1" applyBorder="1" applyAlignment="1">
      <alignment horizontal="center" vertical="center" wrapText="1"/>
      <protection/>
    </xf>
    <xf numFmtId="0" fontId="5" fillId="0" borderId="18" xfId="59" applyNumberFormat="1" applyFont="1" applyFill="1" applyBorder="1" applyAlignment="1">
      <alignment horizontal="center" vertical="center" wrapText="1"/>
      <protection/>
    </xf>
    <xf numFmtId="0" fontId="75" fillId="0" borderId="0" xfId="57" applyNumberFormat="1" applyFont="1" applyFill="1" applyBorder="1" applyAlignment="1">
      <alignment horizontal="center" vertical="top"/>
      <protection/>
    </xf>
    <xf numFmtId="0" fontId="76" fillId="0" borderId="0" xfId="57" applyNumberFormat="1" applyFont="1" applyFill="1" applyBorder="1" applyAlignment="1">
      <alignment horizontal="left" vertical="center" wrapText="1"/>
      <protection/>
    </xf>
    <xf numFmtId="0" fontId="76" fillId="2" borderId="0" xfId="57" applyNumberFormat="1" applyFont="1" applyFill="1" applyBorder="1" applyAlignment="1">
      <alignment horizontal="left" vertical="center" wrapText="1"/>
      <protection/>
    </xf>
    <xf numFmtId="0" fontId="65"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5"/>
  <sheetViews>
    <sheetView showGridLines="0" zoomScalePageLayoutView="0" workbookViewId="0" topLeftCell="A1">
      <selection activeCell="O1" sqref="O1"/>
    </sheetView>
  </sheetViews>
  <sheetFormatPr defaultColWidth="9.140625" defaultRowHeight="15"/>
  <cols>
    <col min="1" max="1" width="15.28125" style="20" customWidth="1"/>
    <col min="2" max="2" width="59.28125" style="20" customWidth="1"/>
    <col min="3" max="3" width="9.8515625" style="20" hidden="1" customWidth="1"/>
    <col min="4" max="4" width="12.421875" style="20" customWidth="1"/>
    <col min="5" max="5" width="11.0039062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hidden="1" customWidth="1"/>
    <col min="13" max="13" width="17.8515625" style="20" customWidth="1"/>
    <col min="14" max="14" width="13.7109375" style="38" hidden="1" customWidth="1"/>
    <col min="15" max="15" width="12.28125" style="20" customWidth="1"/>
    <col min="16" max="16" width="13.57421875" style="20" hidden="1" customWidth="1"/>
    <col min="17" max="17" width="13.8515625" style="20" hidden="1" customWidth="1"/>
    <col min="18" max="18" width="13.28125" style="20" hidden="1" customWidth="1"/>
    <col min="19"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49" width="9.140625" style="20" hidden="1" customWidth="1"/>
    <col min="50" max="50" width="4.421875" style="20" hidden="1" customWidth="1"/>
    <col min="51" max="51" width="5.28125" style="20" hidden="1" customWidth="1"/>
    <col min="52" max="52" width="10.00390625" style="20" hidden="1" customWidth="1"/>
    <col min="53" max="53" width="18.421875" style="20" customWidth="1"/>
    <col min="54" max="54" width="19.8515625" style="20" customWidth="1"/>
    <col min="55" max="55" width="38.00390625" style="20" customWidth="1"/>
    <col min="56" max="238" width="9.140625" style="20" customWidth="1"/>
    <col min="239" max="243" width="9.140625" style="21" customWidth="1"/>
    <col min="244" max="16384" width="9.140625" style="20" customWidth="1"/>
  </cols>
  <sheetData>
    <row r="1" spans="1:243" s="1" customFormat="1" ht="30" customHeight="1">
      <c r="A1" s="75" t="str">
        <f>B2&amp;" BoQ"</f>
        <v>Item Wise BoQ</v>
      </c>
      <c r="B1" s="75"/>
      <c r="C1" s="75"/>
      <c r="D1" s="75"/>
      <c r="E1" s="75"/>
      <c r="F1" s="75"/>
      <c r="G1" s="75"/>
      <c r="H1" s="75"/>
      <c r="I1" s="75"/>
      <c r="J1" s="75"/>
      <c r="K1" s="75"/>
      <c r="L1" s="75"/>
      <c r="O1" s="2"/>
      <c r="P1" s="2"/>
      <c r="Q1" s="3"/>
      <c r="IE1" s="3"/>
      <c r="IF1" s="3"/>
      <c r="IG1" s="3"/>
      <c r="IH1" s="3"/>
      <c r="II1" s="3"/>
    </row>
    <row r="2" spans="1:17" s="1" customFormat="1" ht="25.5" customHeight="1" hidden="1">
      <c r="A2" s="22" t="s">
        <v>3</v>
      </c>
      <c r="B2" s="22" t="s">
        <v>33</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76" t="s">
        <v>48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66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6" t="s">
        <v>68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23" t="s">
        <v>39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69" t="s">
        <v>38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1" customFormat="1" ht="18.75" customHeight="1">
      <c r="A10" s="13" t="s">
        <v>9</v>
      </c>
      <c r="B10" s="13" t="s">
        <v>10</v>
      </c>
      <c r="C10" s="13" t="s">
        <v>10</v>
      </c>
      <c r="D10" s="13" t="s">
        <v>9</v>
      </c>
      <c r="E10" s="13" t="s">
        <v>10</v>
      </c>
      <c r="F10" s="13" t="s">
        <v>11</v>
      </c>
      <c r="G10" s="13" t="s">
        <v>11</v>
      </c>
      <c r="H10" s="13" t="s">
        <v>12</v>
      </c>
      <c r="I10" s="13" t="s">
        <v>10</v>
      </c>
      <c r="J10" s="13" t="s">
        <v>9</v>
      </c>
      <c r="K10" s="13" t="s">
        <v>13</v>
      </c>
      <c r="L10" s="13" t="s">
        <v>10</v>
      </c>
      <c r="M10" s="13" t="s">
        <v>9</v>
      </c>
      <c r="N10" s="13" t="s">
        <v>11</v>
      </c>
      <c r="O10" s="13" t="s">
        <v>11</v>
      </c>
      <c r="P10" s="13" t="s">
        <v>11</v>
      </c>
      <c r="Q10" s="13" t="s">
        <v>11</v>
      </c>
      <c r="R10" s="13" t="s">
        <v>12</v>
      </c>
      <c r="S10" s="13" t="s">
        <v>12</v>
      </c>
      <c r="T10" s="13" t="s">
        <v>11</v>
      </c>
      <c r="U10" s="13" t="s">
        <v>11</v>
      </c>
      <c r="V10" s="13" t="s">
        <v>11</v>
      </c>
      <c r="W10" s="13" t="s">
        <v>11</v>
      </c>
      <c r="X10" s="13" t="s">
        <v>12</v>
      </c>
      <c r="Y10" s="13" t="s">
        <v>12</v>
      </c>
      <c r="Z10" s="13" t="s">
        <v>11</v>
      </c>
      <c r="AA10" s="13" t="s">
        <v>11</v>
      </c>
      <c r="AB10" s="13" t="s">
        <v>11</v>
      </c>
      <c r="AC10" s="13" t="s">
        <v>11</v>
      </c>
      <c r="AD10" s="13" t="s">
        <v>12</v>
      </c>
      <c r="AE10" s="13" t="s">
        <v>12</v>
      </c>
      <c r="AF10" s="13" t="s">
        <v>11</v>
      </c>
      <c r="AG10" s="13" t="s">
        <v>11</v>
      </c>
      <c r="AH10" s="13" t="s">
        <v>11</v>
      </c>
      <c r="AI10" s="13" t="s">
        <v>11</v>
      </c>
      <c r="AJ10" s="13" t="s">
        <v>12</v>
      </c>
      <c r="AK10" s="13" t="s">
        <v>12</v>
      </c>
      <c r="AL10" s="13" t="s">
        <v>11</v>
      </c>
      <c r="AM10" s="13" t="s">
        <v>11</v>
      </c>
      <c r="AN10" s="13" t="s">
        <v>11</v>
      </c>
      <c r="AO10" s="13" t="s">
        <v>11</v>
      </c>
      <c r="AP10" s="13" t="s">
        <v>12</v>
      </c>
      <c r="AQ10" s="13" t="s">
        <v>12</v>
      </c>
      <c r="AR10" s="13" t="s">
        <v>11</v>
      </c>
      <c r="AS10" s="13" t="s">
        <v>11</v>
      </c>
      <c r="AT10" s="13" t="s">
        <v>9</v>
      </c>
      <c r="AU10" s="13" t="s">
        <v>9</v>
      </c>
      <c r="AV10" s="13" t="s">
        <v>12</v>
      </c>
      <c r="AW10" s="13" t="s">
        <v>12</v>
      </c>
      <c r="AX10" s="13" t="s">
        <v>9</v>
      </c>
      <c r="AY10" s="13" t="s">
        <v>9</v>
      </c>
      <c r="AZ10" s="13" t="s">
        <v>14</v>
      </c>
      <c r="BA10" s="13" t="s">
        <v>9</v>
      </c>
      <c r="BB10" s="13" t="s">
        <v>9</v>
      </c>
      <c r="BC10" s="13" t="s">
        <v>10</v>
      </c>
      <c r="IE10" s="12"/>
      <c r="IF10" s="12"/>
      <c r="IG10" s="12"/>
      <c r="IH10" s="12"/>
      <c r="II10" s="12"/>
    </row>
    <row r="11" spans="1:243" s="11" customFormat="1" ht="103.5" customHeight="1">
      <c r="A11" s="13" t="s">
        <v>0</v>
      </c>
      <c r="B11" s="56" t="s">
        <v>15</v>
      </c>
      <c r="C11" s="56" t="s">
        <v>1</v>
      </c>
      <c r="D11" s="56" t="s">
        <v>16</v>
      </c>
      <c r="E11" s="56" t="s">
        <v>17</v>
      </c>
      <c r="F11" s="56" t="s">
        <v>46</v>
      </c>
      <c r="G11" s="56"/>
      <c r="H11" s="56"/>
      <c r="I11" s="56" t="s">
        <v>18</v>
      </c>
      <c r="J11" s="56" t="s">
        <v>19</v>
      </c>
      <c r="K11" s="56" t="s">
        <v>20</v>
      </c>
      <c r="L11" s="56" t="s">
        <v>21</v>
      </c>
      <c r="M11" s="57" t="s">
        <v>45</v>
      </c>
      <c r="N11" s="56" t="s">
        <v>47</v>
      </c>
      <c r="O11" s="56" t="s">
        <v>67</v>
      </c>
      <c r="P11" s="56" t="s">
        <v>44</v>
      </c>
      <c r="Q11" s="56" t="s">
        <v>43</v>
      </c>
      <c r="R11" s="56" t="s">
        <v>42</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41</v>
      </c>
      <c r="BB11" s="58" t="s">
        <v>40</v>
      </c>
      <c r="BC11" s="59" t="s">
        <v>37</v>
      </c>
      <c r="IE11" s="12"/>
      <c r="IF11" s="12"/>
      <c r="IG11" s="12"/>
      <c r="IH11" s="12"/>
      <c r="II11" s="12"/>
    </row>
    <row r="12" spans="1:243" s="11" customFormat="1" ht="15">
      <c r="A12" s="13">
        <v>1</v>
      </c>
      <c r="B12" s="39">
        <v>2</v>
      </c>
      <c r="C12" s="39">
        <v>3</v>
      </c>
      <c r="D12" s="39">
        <v>4</v>
      </c>
      <c r="E12" s="39">
        <v>5</v>
      </c>
      <c r="F12" s="39">
        <v>6</v>
      </c>
      <c r="G12" s="39">
        <v>7</v>
      </c>
      <c r="H12" s="39">
        <v>8</v>
      </c>
      <c r="I12" s="39">
        <v>9</v>
      </c>
      <c r="J12" s="39">
        <v>10</v>
      </c>
      <c r="K12" s="39">
        <v>11</v>
      </c>
      <c r="L12" s="39">
        <v>12</v>
      </c>
      <c r="M12" s="39">
        <v>7</v>
      </c>
      <c r="N12" s="39">
        <v>8</v>
      </c>
      <c r="O12" s="39">
        <v>9</v>
      </c>
      <c r="P12" s="39">
        <v>10</v>
      </c>
      <c r="Q12" s="39">
        <v>11</v>
      </c>
      <c r="R12" s="39">
        <v>12</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13</v>
      </c>
      <c r="BB12" s="39">
        <v>14</v>
      </c>
      <c r="BC12" s="39">
        <v>15</v>
      </c>
      <c r="IE12" s="12"/>
      <c r="IF12" s="12"/>
      <c r="IG12" s="12"/>
      <c r="IH12" s="12"/>
      <c r="II12" s="12"/>
    </row>
    <row r="13" spans="1:243" s="9" customFormat="1" ht="78.75">
      <c r="A13" s="62">
        <v>1</v>
      </c>
      <c r="B13" s="61" t="s">
        <v>58</v>
      </c>
      <c r="C13" s="52" t="s">
        <v>49</v>
      </c>
      <c r="D13" s="66">
        <v>1</v>
      </c>
      <c r="E13" s="67" t="s">
        <v>25</v>
      </c>
      <c r="F13" s="43">
        <v>0</v>
      </c>
      <c r="G13" s="44"/>
      <c r="H13" s="44"/>
      <c r="I13" s="45" t="s">
        <v>26</v>
      </c>
      <c r="J13" s="46">
        <f aca="true" t="shared" si="0" ref="J13:J21">IF(I13="Less(-)",-1,1)</f>
        <v>1</v>
      </c>
      <c r="K13" s="47" t="s">
        <v>34</v>
      </c>
      <c r="L13" s="47" t="s">
        <v>6</v>
      </c>
      <c r="M13" s="53"/>
      <c r="N13" s="51"/>
      <c r="O13" s="51"/>
      <c r="P13" s="54"/>
      <c r="Q13" s="54"/>
      <c r="R13" s="54"/>
      <c r="S13" s="48"/>
      <c r="T13" s="48"/>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60">
        <f aca="true" t="shared" si="1" ref="BA13:BA21">total_amount_ba($B$2,$D$2,D13,F13,J13,K13,M13)*D13</f>
        <v>0</v>
      </c>
      <c r="BB13" s="55">
        <f aca="true" t="shared" si="2" ref="BB13:BB21">BA13+SUM(N13:AZ13)</f>
        <v>0</v>
      </c>
      <c r="BC13" s="42" t="str">
        <f aca="true" t="shared" si="3" ref="BC13:BC21">SpellNumber(L13,BB13)</f>
        <v>INR Zero Only</v>
      </c>
      <c r="IE13" s="10">
        <v>2</v>
      </c>
      <c r="IF13" s="10" t="s">
        <v>24</v>
      </c>
      <c r="IG13" s="10" t="s">
        <v>28</v>
      </c>
      <c r="IH13" s="10">
        <v>10</v>
      </c>
      <c r="II13" s="10" t="s">
        <v>25</v>
      </c>
    </row>
    <row r="14" spans="1:243" s="9" customFormat="1" ht="63">
      <c r="A14" s="62">
        <v>2</v>
      </c>
      <c r="B14" s="61" t="s">
        <v>59</v>
      </c>
      <c r="C14" s="52" t="s">
        <v>50</v>
      </c>
      <c r="D14" s="66">
        <v>1</v>
      </c>
      <c r="E14" s="67" t="s">
        <v>25</v>
      </c>
      <c r="F14" s="43">
        <v>0</v>
      </c>
      <c r="G14" s="44"/>
      <c r="H14" s="44"/>
      <c r="I14" s="45" t="s">
        <v>26</v>
      </c>
      <c r="J14" s="46">
        <f t="shared" si="0"/>
        <v>1</v>
      </c>
      <c r="K14" s="47" t="s">
        <v>34</v>
      </c>
      <c r="L14" s="47" t="s">
        <v>6</v>
      </c>
      <c r="M14" s="53"/>
      <c r="N14" s="51"/>
      <c r="O14" s="51"/>
      <c r="P14" s="54"/>
      <c r="Q14" s="54"/>
      <c r="R14" s="54"/>
      <c r="S14" s="48"/>
      <c r="T14" s="48"/>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60">
        <f t="shared" si="1"/>
        <v>0</v>
      </c>
      <c r="BB14" s="55">
        <f t="shared" si="2"/>
        <v>0</v>
      </c>
      <c r="BC14" s="42" t="str">
        <f t="shared" si="3"/>
        <v>INR Zero Only</v>
      </c>
      <c r="IE14" s="10">
        <v>2</v>
      </c>
      <c r="IF14" s="10" t="s">
        <v>24</v>
      </c>
      <c r="IG14" s="10" t="s">
        <v>28</v>
      </c>
      <c r="IH14" s="10">
        <v>10</v>
      </c>
      <c r="II14" s="10" t="s">
        <v>25</v>
      </c>
    </row>
    <row r="15" spans="1:243" s="9" customFormat="1" ht="47.25">
      <c r="A15" s="62">
        <v>3</v>
      </c>
      <c r="B15" s="61" t="s">
        <v>60</v>
      </c>
      <c r="C15" s="52" t="s">
        <v>51</v>
      </c>
      <c r="D15" s="66">
        <v>1</v>
      </c>
      <c r="E15" s="67" t="s">
        <v>25</v>
      </c>
      <c r="F15" s="43">
        <v>0</v>
      </c>
      <c r="G15" s="44"/>
      <c r="H15" s="44"/>
      <c r="I15" s="45" t="s">
        <v>26</v>
      </c>
      <c r="J15" s="46">
        <f t="shared" si="0"/>
        <v>1</v>
      </c>
      <c r="K15" s="47" t="s">
        <v>34</v>
      </c>
      <c r="L15" s="47" t="s">
        <v>6</v>
      </c>
      <c r="M15" s="53"/>
      <c r="N15" s="51"/>
      <c r="O15" s="51"/>
      <c r="P15" s="54"/>
      <c r="Q15" s="54"/>
      <c r="R15" s="54"/>
      <c r="S15" s="48"/>
      <c r="T15" s="48"/>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60">
        <f t="shared" si="1"/>
        <v>0</v>
      </c>
      <c r="BB15" s="55">
        <f t="shared" si="2"/>
        <v>0</v>
      </c>
      <c r="BC15" s="42" t="str">
        <f t="shared" si="3"/>
        <v>INR Zero Only</v>
      </c>
      <c r="IE15" s="10">
        <v>2</v>
      </c>
      <c r="IF15" s="10" t="s">
        <v>24</v>
      </c>
      <c r="IG15" s="10" t="s">
        <v>28</v>
      </c>
      <c r="IH15" s="10">
        <v>10</v>
      </c>
      <c r="II15" s="10" t="s">
        <v>25</v>
      </c>
    </row>
    <row r="16" spans="1:243" s="9" customFormat="1" ht="63">
      <c r="A16" s="62">
        <v>4</v>
      </c>
      <c r="B16" s="61" t="s">
        <v>61</v>
      </c>
      <c r="C16" s="52" t="s">
        <v>52</v>
      </c>
      <c r="D16" s="66">
        <v>2</v>
      </c>
      <c r="E16" s="67" t="s">
        <v>25</v>
      </c>
      <c r="F16" s="43">
        <v>0</v>
      </c>
      <c r="G16" s="44"/>
      <c r="H16" s="44"/>
      <c r="I16" s="45" t="s">
        <v>26</v>
      </c>
      <c r="J16" s="46">
        <f t="shared" si="0"/>
        <v>1</v>
      </c>
      <c r="K16" s="47" t="s">
        <v>34</v>
      </c>
      <c r="L16" s="47" t="s">
        <v>6</v>
      </c>
      <c r="M16" s="53"/>
      <c r="N16" s="51"/>
      <c r="O16" s="51"/>
      <c r="P16" s="54"/>
      <c r="Q16" s="54"/>
      <c r="R16" s="54"/>
      <c r="S16" s="48"/>
      <c r="T16" s="48"/>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60">
        <f t="shared" si="1"/>
        <v>0</v>
      </c>
      <c r="BB16" s="55">
        <f t="shared" si="2"/>
        <v>0</v>
      </c>
      <c r="BC16" s="42" t="str">
        <f t="shared" si="3"/>
        <v>INR Zero Only</v>
      </c>
      <c r="IE16" s="10">
        <v>2</v>
      </c>
      <c r="IF16" s="10" t="s">
        <v>24</v>
      </c>
      <c r="IG16" s="10" t="s">
        <v>28</v>
      </c>
      <c r="IH16" s="10">
        <v>10</v>
      </c>
      <c r="II16" s="10" t="s">
        <v>25</v>
      </c>
    </row>
    <row r="17" spans="1:243" s="9" customFormat="1" ht="63">
      <c r="A17" s="62">
        <v>5</v>
      </c>
      <c r="B17" s="61" t="s">
        <v>62</v>
      </c>
      <c r="C17" s="52" t="s">
        <v>53</v>
      </c>
      <c r="D17" s="66">
        <v>4</v>
      </c>
      <c r="E17" s="67" t="s">
        <v>25</v>
      </c>
      <c r="F17" s="43">
        <v>0</v>
      </c>
      <c r="G17" s="44"/>
      <c r="H17" s="44"/>
      <c r="I17" s="45" t="s">
        <v>26</v>
      </c>
      <c r="J17" s="46">
        <f t="shared" si="0"/>
        <v>1</v>
      </c>
      <c r="K17" s="47" t="s">
        <v>34</v>
      </c>
      <c r="L17" s="47" t="s">
        <v>6</v>
      </c>
      <c r="M17" s="53"/>
      <c r="N17" s="51"/>
      <c r="O17" s="51"/>
      <c r="P17" s="54"/>
      <c r="Q17" s="54"/>
      <c r="R17" s="54"/>
      <c r="S17" s="48"/>
      <c r="T17" s="48"/>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60">
        <f t="shared" si="1"/>
        <v>0</v>
      </c>
      <c r="BB17" s="55">
        <f t="shared" si="2"/>
        <v>0</v>
      </c>
      <c r="BC17" s="42" t="str">
        <f t="shared" si="3"/>
        <v>INR Zero Only</v>
      </c>
      <c r="IE17" s="10">
        <v>2</v>
      </c>
      <c r="IF17" s="10" t="s">
        <v>24</v>
      </c>
      <c r="IG17" s="10" t="s">
        <v>28</v>
      </c>
      <c r="IH17" s="10">
        <v>10</v>
      </c>
      <c r="II17" s="10" t="s">
        <v>25</v>
      </c>
    </row>
    <row r="18" spans="1:243" s="9" customFormat="1" ht="63">
      <c r="A18" s="62">
        <v>6</v>
      </c>
      <c r="B18" s="61" t="s">
        <v>69</v>
      </c>
      <c r="C18" s="52" t="s">
        <v>54</v>
      </c>
      <c r="D18" s="66">
        <v>1</v>
      </c>
      <c r="E18" s="67" t="s">
        <v>25</v>
      </c>
      <c r="F18" s="43">
        <v>0</v>
      </c>
      <c r="G18" s="44"/>
      <c r="H18" s="44"/>
      <c r="I18" s="45" t="s">
        <v>26</v>
      </c>
      <c r="J18" s="46">
        <f t="shared" si="0"/>
        <v>1</v>
      </c>
      <c r="K18" s="47" t="s">
        <v>34</v>
      </c>
      <c r="L18" s="47" t="s">
        <v>6</v>
      </c>
      <c r="M18" s="53"/>
      <c r="N18" s="51"/>
      <c r="O18" s="51"/>
      <c r="P18" s="54"/>
      <c r="Q18" s="54"/>
      <c r="R18" s="54"/>
      <c r="S18" s="48"/>
      <c r="T18" s="48"/>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60">
        <f t="shared" si="1"/>
        <v>0</v>
      </c>
      <c r="BB18" s="55">
        <f t="shared" si="2"/>
        <v>0</v>
      </c>
      <c r="BC18" s="42" t="str">
        <f t="shared" si="3"/>
        <v>INR Zero Only</v>
      </c>
      <c r="IE18" s="10">
        <v>2</v>
      </c>
      <c r="IF18" s="10" t="s">
        <v>24</v>
      </c>
      <c r="IG18" s="10" t="s">
        <v>28</v>
      </c>
      <c r="IH18" s="10">
        <v>10</v>
      </c>
      <c r="II18" s="10" t="s">
        <v>25</v>
      </c>
    </row>
    <row r="19" spans="1:243" s="9" customFormat="1" ht="47.25">
      <c r="A19" s="62">
        <v>7</v>
      </c>
      <c r="B19" s="61" t="s">
        <v>63</v>
      </c>
      <c r="C19" s="52" t="s">
        <v>55</v>
      </c>
      <c r="D19" s="66">
        <v>1</v>
      </c>
      <c r="E19" s="67" t="s">
        <v>25</v>
      </c>
      <c r="F19" s="43">
        <v>0</v>
      </c>
      <c r="G19" s="44"/>
      <c r="H19" s="44"/>
      <c r="I19" s="45" t="s">
        <v>26</v>
      </c>
      <c r="J19" s="46">
        <f t="shared" si="0"/>
        <v>1</v>
      </c>
      <c r="K19" s="47" t="s">
        <v>34</v>
      </c>
      <c r="L19" s="47" t="s">
        <v>6</v>
      </c>
      <c r="M19" s="53"/>
      <c r="N19" s="51"/>
      <c r="O19" s="51"/>
      <c r="P19" s="54"/>
      <c r="Q19" s="54"/>
      <c r="R19" s="54"/>
      <c r="S19" s="48"/>
      <c r="T19" s="48"/>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60">
        <f t="shared" si="1"/>
        <v>0</v>
      </c>
      <c r="BB19" s="55">
        <f t="shared" si="2"/>
        <v>0</v>
      </c>
      <c r="BC19" s="42" t="str">
        <f t="shared" si="3"/>
        <v>INR Zero Only</v>
      </c>
      <c r="IE19" s="10">
        <v>2</v>
      </c>
      <c r="IF19" s="10" t="s">
        <v>24</v>
      </c>
      <c r="IG19" s="10" t="s">
        <v>28</v>
      </c>
      <c r="IH19" s="10">
        <v>10</v>
      </c>
      <c r="II19" s="10" t="s">
        <v>25</v>
      </c>
    </row>
    <row r="20" spans="1:243" s="9" customFormat="1" ht="31.5">
      <c r="A20" s="62">
        <v>8</v>
      </c>
      <c r="B20" s="61" t="s">
        <v>64</v>
      </c>
      <c r="C20" s="52" t="s">
        <v>56</v>
      </c>
      <c r="D20" s="66">
        <v>1</v>
      </c>
      <c r="E20" s="67" t="s">
        <v>25</v>
      </c>
      <c r="F20" s="43">
        <v>0</v>
      </c>
      <c r="G20" s="44"/>
      <c r="H20" s="44"/>
      <c r="I20" s="45" t="s">
        <v>26</v>
      </c>
      <c r="J20" s="46">
        <f t="shared" si="0"/>
        <v>1</v>
      </c>
      <c r="K20" s="47" t="s">
        <v>34</v>
      </c>
      <c r="L20" s="47" t="s">
        <v>6</v>
      </c>
      <c r="M20" s="53"/>
      <c r="N20" s="51"/>
      <c r="O20" s="51"/>
      <c r="P20" s="54"/>
      <c r="Q20" s="54"/>
      <c r="R20" s="54"/>
      <c r="S20" s="48"/>
      <c r="T20" s="48"/>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60">
        <f t="shared" si="1"/>
        <v>0</v>
      </c>
      <c r="BB20" s="55">
        <f t="shared" si="2"/>
        <v>0</v>
      </c>
      <c r="BC20" s="42" t="str">
        <f t="shared" si="3"/>
        <v>INR Zero Only</v>
      </c>
      <c r="IE20" s="10">
        <v>2</v>
      </c>
      <c r="IF20" s="10" t="s">
        <v>24</v>
      </c>
      <c r="IG20" s="10" t="s">
        <v>28</v>
      </c>
      <c r="IH20" s="10">
        <v>10</v>
      </c>
      <c r="II20" s="10" t="s">
        <v>25</v>
      </c>
    </row>
    <row r="21" spans="1:243" s="9" customFormat="1" ht="47.25">
      <c r="A21" s="62">
        <v>9</v>
      </c>
      <c r="B21" s="61" t="s">
        <v>70</v>
      </c>
      <c r="C21" s="52" t="s">
        <v>57</v>
      </c>
      <c r="D21" s="66">
        <v>300</v>
      </c>
      <c r="E21" s="67" t="s">
        <v>65</v>
      </c>
      <c r="F21" s="43">
        <v>0</v>
      </c>
      <c r="G21" s="44"/>
      <c r="H21" s="44"/>
      <c r="I21" s="45" t="s">
        <v>26</v>
      </c>
      <c r="J21" s="46">
        <f t="shared" si="0"/>
        <v>1</v>
      </c>
      <c r="K21" s="47" t="s">
        <v>34</v>
      </c>
      <c r="L21" s="47" t="s">
        <v>6</v>
      </c>
      <c r="M21" s="53"/>
      <c r="N21" s="51"/>
      <c r="O21" s="51"/>
      <c r="P21" s="54"/>
      <c r="Q21" s="54"/>
      <c r="R21" s="54"/>
      <c r="S21" s="48"/>
      <c r="T21" s="48"/>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60">
        <f t="shared" si="1"/>
        <v>0</v>
      </c>
      <c r="BB21" s="55">
        <f t="shared" si="2"/>
        <v>0</v>
      </c>
      <c r="BC21" s="42" t="str">
        <f t="shared" si="3"/>
        <v>INR Zero Only</v>
      </c>
      <c r="IE21" s="10">
        <v>2</v>
      </c>
      <c r="IF21" s="10" t="s">
        <v>24</v>
      </c>
      <c r="IG21" s="10" t="s">
        <v>28</v>
      </c>
      <c r="IH21" s="10">
        <v>10</v>
      </c>
      <c r="II21" s="10" t="s">
        <v>25</v>
      </c>
    </row>
    <row r="22" spans="1:243" s="14" customFormat="1" ht="36" customHeight="1">
      <c r="A22" s="64" t="s">
        <v>30</v>
      </c>
      <c r="B22" s="68"/>
      <c r="C22" s="25"/>
      <c r="D22" s="26"/>
      <c r="E22" s="26"/>
      <c r="F22" s="26"/>
      <c r="G22" s="26"/>
      <c r="H22" s="27"/>
      <c r="I22" s="27"/>
      <c r="J22" s="27"/>
      <c r="K22" s="27"/>
      <c r="L22" s="28"/>
      <c r="P22" s="50"/>
      <c r="Q22" s="50"/>
      <c r="R22" s="50"/>
      <c r="BA22" s="63">
        <f>SUM(BA13:BA21)</f>
        <v>0</v>
      </c>
      <c r="BB22" s="63">
        <f>SUM(BB13:BB21)</f>
        <v>0</v>
      </c>
      <c r="BC22" s="42" t="str">
        <f>SpellNumber($E$2,BB22)</f>
        <v>INR Zero Only</v>
      </c>
      <c r="IE22" s="15">
        <v>4</v>
      </c>
      <c r="IF22" s="15" t="s">
        <v>27</v>
      </c>
      <c r="IG22" s="15" t="s">
        <v>29</v>
      </c>
      <c r="IH22" s="15">
        <v>10</v>
      </c>
      <c r="II22" s="15" t="s">
        <v>25</v>
      </c>
    </row>
    <row r="23" spans="1:243" s="18" customFormat="1" ht="54.75" customHeight="1" hidden="1">
      <c r="A23" s="65" t="s">
        <v>36</v>
      </c>
      <c r="B23" s="29"/>
      <c r="C23" s="16"/>
      <c r="D23" s="30"/>
      <c r="E23" s="31" t="s">
        <v>31</v>
      </c>
      <c r="F23" s="40"/>
      <c r="G23" s="32"/>
      <c r="H23" s="17"/>
      <c r="I23" s="17"/>
      <c r="J23" s="17"/>
      <c r="K23" s="33"/>
      <c r="L23" s="34"/>
      <c r="M23" s="35" t="s">
        <v>32</v>
      </c>
      <c r="O23" s="14"/>
      <c r="P23" s="14"/>
      <c r="Q23" s="14"/>
      <c r="R23" s="14"/>
      <c r="S23" s="14"/>
      <c r="BA23" s="41">
        <f>IF(ISBLANK(F23),0,IF(E23="Excess (+)",ROUND(BA22+(BA22*F23),2),IF(E23="Less (-)",ROUND(BA22+(BA22*F23*(-1)),2),0)))</f>
        <v>0</v>
      </c>
      <c r="BB23" s="36">
        <f>ROUND(BA23,0)</f>
        <v>0</v>
      </c>
      <c r="BC23" s="37" t="str">
        <f>SpellNumber(L23,BB23)</f>
        <v> Zero Only</v>
      </c>
      <c r="IE23" s="19"/>
      <c r="IF23" s="19"/>
      <c r="IG23" s="19"/>
      <c r="IH23" s="19"/>
      <c r="II23" s="19"/>
    </row>
    <row r="24" spans="1:243" s="18" customFormat="1" ht="43.5" customHeight="1">
      <c r="A24" s="64" t="s">
        <v>35</v>
      </c>
      <c r="B24" s="24"/>
      <c r="C24" s="72" t="str">
        <f>SpellNumber($E$2,BB22)</f>
        <v>INR Zero Only</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E24" s="19"/>
      <c r="IF24" s="19"/>
      <c r="IG24" s="19"/>
      <c r="IH24" s="19"/>
      <c r="II24" s="19"/>
    </row>
    <row r="25" spans="3:243" s="11" customFormat="1" ht="15">
      <c r="C25" s="20"/>
      <c r="D25" s="20"/>
      <c r="E25" s="20"/>
      <c r="F25" s="20"/>
      <c r="G25" s="20"/>
      <c r="H25" s="20"/>
      <c r="I25" s="20"/>
      <c r="J25" s="20"/>
      <c r="K25" s="20"/>
      <c r="L25" s="20"/>
      <c r="M25" s="20"/>
      <c r="O25" s="20"/>
      <c r="BA25" s="20"/>
      <c r="BC25" s="20"/>
      <c r="IE25" s="12"/>
      <c r="IF25" s="12"/>
      <c r="IG25" s="12"/>
      <c r="IH25" s="12"/>
      <c r="II25" s="12"/>
    </row>
  </sheetData>
  <sheetProtection password="DC2A" sheet="1" objects="1" selectLockedCells="1"/>
  <mergeCells count="8">
    <mergeCell ref="A9:BC9"/>
    <mergeCell ref="C24:BC24"/>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L19 L20 L13 L14 L15 L16 L17 L18 L21">
      <formula1>"INR"</formula1>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21">
      <formula1>0</formula1>
      <formula2>999999999999999</formula2>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21">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21">
      <formula1>0</formula1>
      <formula2>999999999999999</formula2>
    </dataValidation>
  </dataValidations>
  <printOptions/>
  <pageMargins left="0.35" right="0.25" top="0.25" bottom="0.25" header="0.3" footer="0.3"/>
  <pageSetup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BCKV</cp:lastModifiedBy>
  <cp:lastPrinted>2022-06-27T08:15:48Z</cp:lastPrinted>
  <dcterms:created xsi:type="dcterms:W3CDTF">2009-01-30T06:42:42Z</dcterms:created>
  <dcterms:modified xsi:type="dcterms:W3CDTF">2022-07-12T07:53:00Z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rMKHFv9rblsJFHXwN/Rghfm1JEE=</vt:lpwstr>
  </property>
</Properties>
</file>